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49. СЗ Перевозка ТНП водным тр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1" i="1" l="1"/>
  <c r="I11" i="1" l="1"/>
  <c r="J11" i="1" s="1"/>
  <c r="M10" i="1" l="1"/>
  <c r="M12" i="1"/>
  <c r="I12" i="1" l="1"/>
  <c r="J12" i="1" l="1"/>
  <c r="I10" i="1" l="1"/>
  <c r="J10" i="1" s="1"/>
  <c r="I9" i="1" l="1"/>
  <c r="J9" i="1" l="1"/>
</calcChain>
</file>

<file path=xl/sharedStrings.xml><?xml version="1.0" encoding="utf-8"?>
<sst xmlns="http://schemas.openxmlformats.org/spreadsheetml/2006/main" count="30" uniqueCount="26">
  <si>
    <t xml:space="preserve">№ лота п/п </t>
  </si>
  <si>
    <t>Пункт отправления                                     Филиал</t>
  </si>
  <si>
    <t>Пункт назначения</t>
  </si>
  <si>
    <t>Вес нефтепродукта нетто, тн.</t>
  </si>
  <si>
    <t>Вес канистры, тн</t>
  </si>
  <si>
    <t>Конт., шт.</t>
  </si>
  <si>
    <t>Вес кн, тн.</t>
  </si>
  <si>
    <t>Общий вес брутто, тн (н/пр+канистра+контейнер)</t>
  </si>
  <si>
    <t>Расстояние, км</t>
  </si>
  <si>
    <t>Начальная (максимальная) цена лота, без НДС, руб.</t>
  </si>
  <si>
    <t>Филиал "Якутская нефтебаза", РС(Я), Якутск г, Жатай п, Строда ул, дом № 12</t>
  </si>
  <si>
    <t>Булунский</t>
  </si>
  <si>
    <t>Тариф за 1 конт с НП, руб</t>
  </si>
  <si>
    <t>Нижнеколымский</t>
  </si>
  <si>
    <t>с. Колымское</t>
  </si>
  <si>
    <t>с. Кюсюр</t>
  </si>
  <si>
    <t>Контрагент</t>
  </si>
  <si>
    <t>СП "Булунский нац (эвенк) наслег"</t>
  </si>
  <si>
    <t>МУП "Булунское"</t>
  </si>
  <si>
    <t>ООО "Семья" ИП Романовская Н.А.</t>
  </si>
  <si>
    <t xml:space="preserve">Филиал "Среднеколымская нефтебаза" г. Среднеколымск, ул.Ардофенова 1 </t>
  </si>
  <si>
    <t>район</t>
  </si>
  <si>
    <t>Жиганский</t>
  </si>
  <si>
    <t xml:space="preserve">Администрация ЭМО "Кыстатыам"
</t>
  </si>
  <si>
    <t>с. Кыстатыам</t>
  </si>
  <si>
    <t xml:space="preserve">Приложение № 1 к  Документации по проведению состязательной закупки в электронной форме на перевозку тарированных нефтепродуктов в 20 футовых контейнерах речным транспортом в навигацию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</si>
</sst>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_ ;\-#,##0\ "/>
    <numFmt numFmtId="166" formatCode="_-* #,##0\ _₽_-;\-* #,##0\ _₽_-;_-* &quot;-&quot;??\ _₽_-;_-@_-"/>
    <numFmt numFmtId="167" formatCode="#,##0.0000"/>
    <numFmt numFmtId="168" formatCode="_-* #,##0.0000\ _₽_-;\-* #,##0.0000\ _₽_-;_-* &quot;-&quot;???\ _₽_-;_-@_-"/>
    <numFmt numFmtId="169" formatCode="_-* #,##0.000\ _₽_-;\-* #,##0.0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6" fontId="6" fillId="2" borderId="1" xfId="1" applyNumberFormat="1" applyFont="1" applyFill="1" applyBorder="1" applyAlignment="1">
      <alignment vertical="center" wrapText="1"/>
    </xf>
    <xf numFmtId="164" fontId="6" fillId="2" borderId="1" xfId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169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9.140625" style="1"/>
    <col min="2" max="2" width="24" style="2" customWidth="1"/>
    <col min="3" max="3" width="20.140625" style="2" customWidth="1"/>
    <col min="4" max="4" width="20.28515625" style="2" customWidth="1"/>
    <col min="5" max="5" width="19.5703125" style="2" customWidth="1"/>
    <col min="6" max="6" width="15.7109375" style="5" customWidth="1"/>
    <col min="7" max="7" width="14.5703125" style="5" customWidth="1"/>
    <col min="8" max="10" width="11.7109375" style="12" customWidth="1"/>
    <col min="11" max="11" width="19.5703125" style="13" customWidth="1"/>
    <col min="12" max="12" width="18" style="12" customWidth="1"/>
    <col min="13" max="13" width="21.85546875" style="12" customWidth="1"/>
    <col min="14" max="16384" width="9.140625" style="5"/>
  </cols>
  <sheetData>
    <row r="1" spans="1:13" ht="18.75" customHeight="1" x14ac:dyDescent="0.25">
      <c r="D1" s="3"/>
      <c r="E1" s="3"/>
      <c r="F1" s="4"/>
      <c r="G1" s="4"/>
      <c r="H1" s="25" t="s">
        <v>25</v>
      </c>
      <c r="I1" s="25"/>
      <c r="J1" s="25"/>
      <c r="K1" s="25"/>
      <c r="L1" s="25"/>
      <c r="M1" s="25"/>
    </row>
    <row r="2" spans="1:13" ht="54.75" customHeight="1" x14ac:dyDescent="0.25">
      <c r="D2" s="3"/>
      <c r="E2" s="3"/>
      <c r="F2" s="4"/>
      <c r="G2" s="4"/>
      <c r="H2" s="25"/>
      <c r="I2" s="25"/>
      <c r="J2" s="25"/>
      <c r="K2" s="25"/>
      <c r="L2" s="25"/>
      <c r="M2" s="25"/>
    </row>
    <row r="3" spans="1:13" ht="18.75" x14ac:dyDescent="0.25">
      <c r="D3" s="3"/>
      <c r="E3" s="3"/>
      <c r="F3" s="6"/>
      <c r="G3" s="6"/>
      <c r="H3" s="6"/>
      <c r="I3" s="6"/>
      <c r="J3" s="6"/>
      <c r="K3" s="6"/>
      <c r="L3" s="6"/>
      <c r="M3" s="6"/>
    </row>
    <row r="4" spans="1:13" ht="15" customHeight="1" x14ac:dyDescent="0.25">
      <c r="A4" s="28" t="s">
        <v>0</v>
      </c>
      <c r="B4" s="28" t="s">
        <v>1</v>
      </c>
      <c r="C4" s="29" t="s">
        <v>16</v>
      </c>
      <c r="D4" s="28" t="s">
        <v>21</v>
      </c>
      <c r="E4" s="28" t="s">
        <v>2</v>
      </c>
      <c r="F4" s="26" t="s">
        <v>3</v>
      </c>
      <c r="G4" s="26" t="s">
        <v>4</v>
      </c>
      <c r="H4" s="27" t="s">
        <v>5</v>
      </c>
      <c r="I4" s="27" t="s">
        <v>6</v>
      </c>
      <c r="J4" s="27" t="s">
        <v>7</v>
      </c>
      <c r="K4" s="28" t="s">
        <v>8</v>
      </c>
      <c r="L4" s="27" t="s">
        <v>12</v>
      </c>
      <c r="M4" s="27" t="s">
        <v>9</v>
      </c>
    </row>
    <row r="5" spans="1:13" x14ac:dyDescent="0.25">
      <c r="A5" s="28"/>
      <c r="B5" s="28"/>
      <c r="C5" s="29"/>
      <c r="D5" s="28"/>
      <c r="E5" s="28"/>
      <c r="F5" s="26"/>
      <c r="G5" s="26"/>
      <c r="H5" s="27"/>
      <c r="I5" s="27"/>
      <c r="J5" s="27"/>
      <c r="K5" s="28"/>
      <c r="L5" s="27"/>
      <c r="M5" s="27"/>
    </row>
    <row r="6" spans="1:13" ht="15" customHeight="1" x14ac:dyDescent="0.25">
      <c r="A6" s="28"/>
      <c r="B6" s="28"/>
      <c r="C6" s="29"/>
      <c r="D6" s="28"/>
      <c r="E6" s="28"/>
      <c r="F6" s="26"/>
      <c r="G6" s="26"/>
      <c r="H6" s="27"/>
      <c r="I6" s="27"/>
      <c r="J6" s="27"/>
      <c r="K6" s="28"/>
      <c r="L6" s="27"/>
      <c r="M6" s="27"/>
    </row>
    <row r="7" spans="1:13" ht="15" customHeight="1" x14ac:dyDescent="0.25">
      <c r="A7" s="28"/>
      <c r="B7" s="28"/>
      <c r="C7" s="29"/>
      <c r="D7" s="28"/>
      <c r="E7" s="28"/>
      <c r="F7" s="26"/>
      <c r="G7" s="26"/>
      <c r="H7" s="27"/>
      <c r="I7" s="27"/>
      <c r="J7" s="27"/>
      <c r="K7" s="28"/>
      <c r="L7" s="27"/>
      <c r="M7" s="27"/>
    </row>
    <row r="8" spans="1:13" ht="40.5" customHeight="1" x14ac:dyDescent="0.25">
      <c r="A8" s="28"/>
      <c r="B8" s="28"/>
      <c r="C8" s="29"/>
      <c r="D8" s="28"/>
      <c r="E8" s="28"/>
      <c r="F8" s="26"/>
      <c r="G8" s="26"/>
      <c r="H8" s="27"/>
      <c r="I8" s="27"/>
      <c r="J8" s="27"/>
      <c r="K8" s="28"/>
      <c r="L8" s="27"/>
      <c r="M8" s="27"/>
    </row>
    <row r="9" spans="1:13" ht="73.5" customHeight="1" x14ac:dyDescent="0.25">
      <c r="A9" s="7">
        <v>1</v>
      </c>
      <c r="B9" s="8" t="s">
        <v>10</v>
      </c>
      <c r="C9" s="19" t="s">
        <v>17</v>
      </c>
      <c r="D9" s="20" t="s">
        <v>11</v>
      </c>
      <c r="E9" s="21" t="s">
        <v>15</v>
      </c>
      <c r="F9" s="16">
        <v>50.112000000000002</v>
      </c>
      <c r="G9" s="16">
        <v>3.5424000000000002</v>
      </c>
      <c r="H9" s="9">
        <v>6</v>
      </c>
      <c r="I9" s="10">
        <f>H9*2</f>
        <v>12</v>
      </c>
      <c r="J9" s="17">
        <f>F9+G9+I9</f>
        <v>65.65440000000001</v>
      </c>
      <c r="K9" s="14">
        <v>1229</v>
      </c>
      <c r="L9" s="15">
        <v>123136.495</v>
      </c>
      <c r="M9" s="23">
        <f>L9*H9</f>
        <v>738818.97</v>
      </c>
    </row>
    <row r="10" spans="1:13" ht="73.5" customHeight="1" x14ac:dyDescent="0.25">
      <c r="A10" s="7">
        <v>2</v>
      </c>
      <c r="B10" s="8" t="s">
        <v>10</v>
      </c>
      <c r="C10" s="19" t="s">
        <v>18</v>
      </c>
      <c r="D10" s="20" t="s">
        <v>11</v>
      </c>
      <c r="E10" s="21" t="s">
        <v>15</v>
      </c>
      <c r="F10" s="16">
        <v>33.408000000000001</v>
      </c>
      <c r="G10" s="16">
        <v>2.3616000000000001</v>
      </c>
      <c r="H10" s="9">
        <v>4</v>
      </c>
      <c r="I10" s="10">
        <f t="shared" ref="I10" si="0">H10*2</f>
        <v>8</v>
      </c>
      <c r="J10" s="17">
        <f t="shared" ref="J10:J12" si="1">F10+G10+I10</f>
        <v>43.769600000000004</v>
      </c>
      <c r="K10" s="14">
        <v>1229</v>
      </c>
      <c r="L10" s="15">
        <v>123136.495</v>
      </c>
      <c r="M10" s="23">
        <f t="shared" ref="M10:M12" si="2">L10*H10</f>
        <v>492545.98</v>
      </c>
    </row>
    <row r="11" spans="1:13" s="11" customFormat="1" ht="73.5" customHeight="1" x14ac:dyDescent="0.25">
      <c r="A11" s="7">
        <v>3</v>
      </c>
      <c r="B11" s="8" t="s">
        <v>10</v>
      </c>
      <c r="C11" s="21" t="s">
        <v>23</v>
      </c>
      <c r="D11" s="21" t="s">
        <v>22</v>
      </c>
      <c r="E11" s="21" t="s">
        <v>24</v>
      </c>
      <c r="F11" s="16">
        <v>33.408000000000001</v>
      </c>
      <c r="G11" s="16">
        <v>2.3616000000000001</v>
      </c>
      <c r="H11" s="9">
        <v>4</v>
      </c>
      <c r="I11" s="10">
        <f t="shared" ref="I11" si="3">H11*2</f>
        <v>8</v>
      </c>
      <c r="J11" s="17">
        <f t="shared" ref="J11" si="4">F11+G11+I11</f>
        <v>43.769600000000004</v>
      </c>
      <c r="K11" s="14">
        <v>854</v>
      </c>
      <c r="L11" s="15">
        <v>98939.184999999998</v>
      </c>
      <c r="M11" s="24">
        <f>L11*H11</f>
        <v>395756.74</v>
      </c>
    </row>
    <row r="12" spans="1:13" ht="80.25" customHeight="1" x14ac:dyDescent="0.25">
      <c r="A12" s="7">
        <v>4</v>
      </c>
      <c r="B12" s="8" t="s">
        <v>20</v>
      </c>
      <c r="C12" s="21" t="s">
        <v>19</v>
      </c>
      <c r="D12" s="21" t="s">
        <v>13</v>
      </c>
      <c r="E12" s="21" t="s">
        <v>14</v>
      </c>
      <c r="F12" s="16">
        <v>33.408000000000001</v>
      </c>
      <c r="G12" s="16">
        <v>2.3616000000000001</v>
      </c>
      <c r="H12" s="22">
        <v>4</v>
      </c>
      <c r="I12" s="10">
        <f t="shared" ref="I12" si="5">H12*2</f>
        <v>8</v>
      </c>
      <c r="J12" s="17">
        <f t="shared" si="1"/>
        <v>43.769600000000004</v>
      </c>
      <c r="K12" s="14">
        <v>475</v>
      </c>
      <c r="L12" s="18">
        <v>62768.025000000001</v>
      </c>
      <c r="M12" s="23">
        <f t="shared" si="2"/>
        <v>251072.1</v>
      </c>
    </row>
  </sheetData>
  <mergeCells count="14">
    <mergeCell ref="C4:C8"/>
    <mergeCell ref="A4:A8"/>
    <mergeCell ref="B4:B8"/>
    <mergeCell ref="D4:D8"/>
    <mergeCell ref="E4:E8"/>
    <mergeCell ref="H1:M2"/>
    <mergeCell ref="F4:F8"/>
    <mergeCell ref="G4:G8"/>
    <mergeCell ref="H4:H8"/>
    <mergeCell ref="I4:I8"/>
    <mergeCell ref="J4:J8"/>
    <mergeCell ref="K4:K8"/>
    <mergeCell ref="L4:L8"/>
    <mergeCell ref="M4:M8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Кашкарова Марина Геннадьевна</dc:creator>
  <cp:lastModifiedBy>Луковцев Данил Николаевич</cp:lastModifiedBy>
  <cp:lastPrinted>2023-06-30T03:18:38Z</cp:lastPrinted>
  <dcterms:created xsi:type="dcterms:W3CDTF">2020-12-01T13:25:24Z</dcterms:created>
  <dcterms:modified xsi:type="dcterms:W3CDTF">2025-06-05T06:59:29Z</dcterms:modified>
</cp:coreProperties>
</file>